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tercomit365-my.sharepoint.com/personal/a_kozachuk_intercom-it_eu/Documents/Desktop/"/>
    </mc:Choice>
  </mc:AlternateContent>
  <xr:revisionPtr revIDLastSave="4" documentId="11_AD4DB114E441178AC67DF4FD5ED3E4CE693EDF27" xr6:coauthVersionLast="47" xr6:coauthVersionMax="47" xr10:uidLastSave="{35995692-DA1E-4120-9E24-1BE12D19EC2C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<sst xmlns="http://schemas.openxmlformats.org/spreadsheetml/2006/main" count="145" uniqueCount="55">
  <si>
    <t>location</t>
  </si>
  <si>
    <t>serial_number</t>
  </si>
  <si>
    <t>item_code</t>
  </si>
  <si>
    <t>item_group</t>
  </si>
  <si>
    <t>model_name</t>
  </si>
  <si>
    <t>cpu</t>
  </si>
  <si>
    <t>hdd</t>
  </si>
  <si>
    <t>memory</t>
  </si>
  <si>
    <t>keyb_layout</t>
  </si>
  <si>
    <t>screen_size</t>
  </si>
  <si>
    <t>resolution</t>
  </si>
  <si>
    <t>webcam</t>
  </si>
  <si>
    <t>grade</t>
  </si>
  <si>
    <t>optical_wear</t>
  </si>
  <si>
    <t>sell_price</t>
  </si>
  <si>
    <t>case_error</t>
  </si>
  <si>
    <t>component_error</t>
  </si>
  <si>
    <t>display_error</t>
  </si>
  <si>
    <t>function_error</t>
  </si>
  <si>
    <t>special_error</t>
  </si>
  <si>
    <t>Germany</t>
  </si>
  <si>
    <t>DMPXW2FTHPDV</t>
  </si>
  <si>
    <t>101797F</t>
  </si>
  <si>
    <t>Tablet (TAB)</t>
  </si>
  <si>
    <t>APPLE iPad Pro 10.5 (A1709)</t>
  </si>
  <si>
    <t>1 x 256 SSD</t>
  </si>
  <si>
    <t>12.9"</t>
  </si>
  <si>
    <t>NO</t>
  </si>
  <si>
    <t>NT</t>
  </si>
  <si>
    <t>LY0XKKG360</t>
  </si>
  <si>
    <t>101026F</t>
  </si>
  <si>
    <t>APPLE iPad Pro 11 A1934 (CELLULAR)</t>
  </si>
  <si>
    <t>1 x 128 SSD</t>
  </si>
  <si>
    <t>8 GB</t>
  </si>
  <si>
    <t>11"</t>
  </si>
  <si>
    <t>2388x1668</t>
  </si>
  <si>
    <t>A</t>
  </si>
  <si>
    <t>Minor cosmetic blemishes on cabinet</t>
  </si>
  <si>
    <t>JMFPJ94334</t>
  </si>
  <si>
    <t>XJRQ5CQKFQ</t>
  </si>
  <si>
    <t>MW4446FWQM</t>
  </si>
  <si>
    <t>101025F</t>
  </si>
  <si>
    <t>APPLE iPad Pro 11 A1980</t>
  </si>
  <si>
    <t>B</t>
  </si>
  <si>
    <t>scratch_es_LCD</t>
  </si>
  <si>
    <t>DMPDK3W0PV13</t>
  </si>
  <si>
    <t>101838F</t>
  </si>
  <si>
    <t>APPLE iPad Pro 11-inch (4nd generation) A2230</t>
  </si>
  <si>
    <t>6 GB</t>
  </si>
  <si>
    <t>DMPDP211PV13</t>
  </si>
  <si>
    <t>F6QL800RPV13</t>
  </si>
  <si>
    <t>Missing Power Supply Unit / Adapter</t>
  </si>
  <si>
    <t>DMPF51KPPV13</t>
  </si>
  <si>
    <t>DMPF504CPV13</t>
  </si>
  <si>
    <t>DMPDV779PV13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</si>
</sst>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8C9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49" fontId="0" fillId="3" borderId="0" xfId="0" applyNumberFormat="1" applyFill="1" applyAlignment="1">
      <alignment horizontal="center"/>
    </xf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workbookViewId="0">
      <selection activeCell="F15" sqref="F15:F16"/>
    </sheetView>
  </sheetViews>
  <sheetFormatPr defaultRowHeight="14.4" x14ac:dyDescent="0.3"/>
  <cols>
    <col min="4" max="4" width="10.88671875" bestFit="1" customWidth="1"/>
    <col min="5" max="5" width="39.6640625" bestFit="1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2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/>
      <c r="G2" s="3" t="s">
        <v>25</v>
      </c>
      <c r="H2" s="3"/>
      <c r="I2" s="3"/>
      <c r="J2" s="3" t="s">
        <v>26</v>
      </c>
      <c r="K2" s="3"/>
      <c r="L2" s="3" t="s">
        <v>27</v>
      </c>
      <c r="M2" s="3" t="s">
        <v>28</v>
      </c>
      <c r="N2" s="3"/>
      <c r="O2" s="4">
        <v>220</v>
      </c>
      <c r="P2" s="3"/>
      <c r="Q2" s="3"/>
      <c r="R2" s="3"/>
      <c r="S2" s="3"/>
      <c r="T2" s="3"/>
    </row>
    <row r="3" spans="1:20" x14ac:dyDescent="0.3">
      <c r="A3" s="2" t="s">
        <v>20</v>
      </c>
      <c r="B3" s="3" t="s">
        <v>29</v>
      </c>
      <c r="C3" s="3" t="s">
        <v>30</v>
      </c>
      <c r="D3" s="3" t="s">
        <v>23</v>
      </c>
      <c r="E3" s="3" t="s">
        <v>31</v>
      </c>
      <c r="F3" s="3"/>
      <c r="G3" s="3" t="s">
        <v>32</v>
      </c>
      <c r="H3" s="3" t="s">
        <v>33</v>
      </c>
      <c r="I3" s="3"/>
      <c r="J3" s="3" t="s">
        <v>34</v>
      </c>
      <c r="K3" s="3" t="s">
        <v>35</v>
      </c>
      <c r="L3" s="3" t="s">
        <v>27</v>
      </c>
      <c r="M3" s="3" t="s">
        <v>36</v>
      </c>
      <c r="N3" s="3" t="str">
        <f>HYPERLINK("https://trade.intercom-it.com/index.php?option=com_ingo&amp;task=order.opticalwear&amp;sn=LY0XKKG360", "Photo")</f>
        <v>Photo</v>
      </c>
      <c r="O3" s="4">
        <v>420</v>
      </c>
      <c r="P3" s="3"/>
      <c r="Q3" s="3"/>
      <c r="R3" s="3"/>
      <c r="S3" s="3"/>
      <c r="T3" s="3" t="s">
        <v>37</v>
      </c>
    </row>
    <row r="4" spans="1:20" x14ac:dyDescent="0.3">
      <c r="A4" s="2" t="s">
        <v>20</v>
      </c>
      <c r="B4" s="3" t="s">
        <v>38</v>
      </c>
      <c r="C4" s="3" t="s">
        <v>30</v>
      </c>
      <c r="D4" s="3" t="s">
        <v>23</v>
      </c>
      <c r="E4" s="3" t="s">
        <v>31</v>
      </c>
      <c r="F4" s="3"/>
      <c r="G4" s="3" t="s">
        <v>32</v>
      </c>
      <c r="H4" s="3" t="s">
        <v>33</v>
      </c>
      <c r="I4" s="3"/>
      <c r="J4" s="3" t="s">
        <v>34</v>
      </c>
      <c r="K4" s="3" t="s">
        <v>35</v>
      </c>
      <c r="L4" s="3" t="s">
        <v>27</v>
      </c>
      <c r="M4" s="3" t="s">
        <v>36</v>
      </c>
      <c r="N4" s="3" t="str">
        <f>HYPERLINK("https://trade.intercom-it.com/index.php?option=com_ingo&amp;task=order.opticalwear&amp;sn=JMFPJ94334", "Photo")</f>
        <v>Photo</v>
      </c>
      <c r="O4" s="4">
        <v>420</v>
      </c>
      <c r="P4" s="3"/>
      <c r="Q4" s="3"/>
      <c r="R4" s="3"/>
      <c r="S4" s="3"/>
      <c r="T4" s="3"/>
    </row>
    <row r="5" spans="1:20" x14ac:dyDescent="0.3">
      <c r="A5" s="2" t="s">
        <v>20</v>
      </c>
      <c r="B5" s="3" t="s">
        <v>39</v>
      </c>
      <c r="C5" s="3" t="s">
        <v>30</v>
      </c>
      <c r="D5" s="3" t="s">
        <v>23</v>
      </c>
      <c r="E5" s="3" t="s">
        <v>31</v>
      </c>
      <c r="F5" s="3"/>
      <c r="G5" s="3" t="s">
        <v>32</v>
      </c>
      <c r="H5" s="3" t="s">
        <v>33</v>
      </c>
      <c r="I5" s="3"/>
      <c r="J5" s="3" t="s">
        <v>34</v>
      </c>
      <c r="K5" s="3" t="s">
        <v>35</v>
      </c>
      <c r="L5" s="3" t="s">
        <v>27</v>
      </c>
      <c r="M5" s="3" t="s">
        <v>36</v>
      </c>
      <c r="N5" s="3" t="str">
        <f>HYPERLINK("https://trade.intercom-it.com/index.php?option=com_ingo&amp;task=order.opticalwear&amp;sn=XJRQ5CQKFQ", "Photo")</f>
        <v>Photo</v>
      </c>
      <c r="O5" s="4">
        <v>420</v>
      </c>
      <c r="P5" s="3"/>
      <c r="Q5" s="3"/>
      <c r="R5" s="3"/>
      <c r="S5" s="3"/>
      <c r="T5" s="3" t="s">
        <v>37</v>
      </c>
    </row>
    <row r="6" spans="1:20" x14ac:dyDescent="0.3">
      <c r="A6" s="2" t="s">
        <v>20</v>
      </c>
      <c r="B6" s="3" t="s">
        <v>40</v>
      </c>
      <c r="C6" s="3" t="s">
        <v>41</v>
      </c>
      <c r="D6" s="3" t="s">
        <v>23</v>
      </c>
      <c r="E6" s="3" t="s">
        <v>42</v>
      </c>
      <c r="F6" s="3"/>
      <c r="G6" s="3" t="s">
        <v>32</v>
      </c>
      <c r="H6" s="3" t="s">
        <v>33</v>
      </c>
      <c r="I6" s="3"/>
      <c r="J6" s="3" t="s">
        <v>34</v>
      </c>
      <c r="K6" s="3" t="s">
        <v>35</v>
      </c>
      <c r="L6" s="3" t="s">
        <v>27</v>
      </c>
      <c r="M6" s="3" t="s">
        <v>43</v>
      </c>
      <c r="N6" s="3" t="str">
        <f>HYPERLINK("https://trade.intercom-it.com/index.php?option=com_ingo&amp;task=order.opticalwear&amp;sn=MW4446FWQM", "Photo")</f>
        <v>Photo</v>
      </c>
      <c r="O6" s="4">
        <v>370</v>
      </c>
      <c r="P6" s="3"/>
      <c r="Q6" s="3"/>
      <c r="R6" s="3" t="s">
        <v>44</v>
      </c>
      <c r="S6" s="3"/>
      <c r="T6" s="3"/>
    </row>
    <row r="7" spans="1:20" x14ac:dyDescent="0.3">
      <c r="A7" s="2" t="s">
        <v>20</v>
      </c>
      <c r="B7" s="3" t="s">
        <v>45</v>
      </c>
      <c r="C7" s="3" t="s">
        <v>46</v>
      </c>
      <c r="D7" s="3" t="s">
        <v>23</v>
      </c>
      <c r="E7" s="3" t="s">
        <v>47</v>
      </c>
      <c r="F7" s="3"/>
      <c r="G7" s="3" t="s">
        <v>32</v>
      </c>
      <c r="H7" s="3" t="s">
        <v>48</v>
      </c>
      <c r="I7" s="3"/>
      <c r="J7" s="3" t="s">
        <v>34</v>
      </c>
      <c r="K7" s="3" t="s">
        <v>35</v>
      </c>
      <c r="L7" s="3" t="s">
        <v>27</v>
      </c>
      <c r="M7" s="3" t="s">
        <v>36</v>
      </c>
      <c r="N7" s="3" t="str">
        <f>HYPERLINK("https://trade.intercom-it.com/index.php?option=com_ingo&amp;task=order.opticalwear&amp;sn=DMPDK3W0PV13", "Photo")</f>
        <v>Photo</v>
      </c>
      <c r="O7" s="4">
        <v>400</v>
      </c>
      <c r="P7" s="3"/>
      <c r="Q7" s="3"/>
      <c r="R7" s="3"/>
      <c r="S7" s="3"/>
      <c r="T7" s="3"/>
    </row>
    <row r="8" spans="1:20" x14ac:dyDescent="0.3">
      <c r="A8" s="2" t="s">
        <v>20</v>
      </c>
      <c r="B8" s="3" t="s">
        <v>49</v>
      </c>
      <c r="C8" s="3" t="s">
        <v>46</v>
      </c>
      <c r="D8" s="3" t="s">
        <v>23</v>
      </c>
      <c r="E8" s="3" t="s">
        <v>47</v>
      </c>
      <c r="F8" s="3"/>
      <c r="G8" s="3" t="s">
        <v>32</v>
      </c>
      <c r="H8" s="3" t="s">
        <v>48</v>
      </c>
      <c r="I8" s="3"/>
      <c r="J8" s="3" t="s">
        <v>34</v>
      </c>
      <c r="K8" s="3" t="s">
        <v>35</v>
      </c>
      <c r="L8" s="3" t="s">
        <v>27</v>
      </c>
      <c r="M8" s="3" t="s">
        <v>36</v>
      </c>
      <c r="N8" s="3" t="str">
        <f>HYPERLINK("https://trade.intercom-it.com/index.php?option=com_ingo&amp;task=order.opticalwear&amp;sn=DMPDP211PV13", "Photo")</f>
        <v>Photo</v>
      </c>
      <c r="O8" s="4">
        <v>400</v>
      </c>
      <c r="P8" s="3"/>
      <c r="Q8" s="3"/>
      <c r="R8" s="3"/>
      <c r="S8" s="3"/>
      <c r="T8" s="3"/>
    </row>
    <row r="9" spans="1:20" x14ac:dyDescent="0.3">
      <c r="A9" s="2" t="s">
        <v>20</v>
      </c>
      <c r="B9" s="3" t="s">
        <v>50</v>
      </c>
      <c r="C9" s="3" t="s">
        <v>46</v>
      </c>
      <c r="D9" s="3" t="s">
        <v>23</v>
      </c>
      <c r="E9" s="3" t="s">
        <v>47</v>
      </c>
      <c r="F9" s="3"/>
      <c r="G9" s="3" t="s">
        <v>32</v>
      </c>
      <c r="H9" s="3" t="s">
        <v>48</v>
      </c>
      <c r="I9" s="3"/>
      <c r="J9" s="3" t="s">
        <v>34</v>
      </c>
      <c r="K9" s="3" t="s">
        <v>35</v>
      </c>
      <c r="L9" s="3" t="s">
        <v>27</v>
      </c>
      <c r="M9" s="3" t="s">
        <v>36</v>
      </c>
      <c r="N9" s="3" t="str">
        <f>HYPERLINK("https://trade.intercom-it.com/index.php?option=com_ingo&amp;task=order.opticalwear&amp;sn=F6QL800RPV13", "Photo")</f>
        <v>Photo</v>
      </c>
      <c r="O9" s="4">
        <v>400</v>
      </c>
      <c r="P9" s="3"/>
      <c r="Q9" s="3"/>
      <c r="R9" s="3"/>
      <c r="S9" s="3" t="s">
        <v>51</v>
      </c>
      <c r="T9" s="3"/>
    </row>
    <row r="10" spans="1:20" x14ac:dyDescent="0.3">
      <c r="A10" s="2" t="s">
        <v>20</v>
      </c>
      <c r="B10" s="3" t="s">
        <v>52</v>
      </c>
      <c r="C10" s="3" t="s">
        <v>46</v>
      </c>
      <c r="D10" s="3" t="s">
        <v>23</v>
      </c>
      <c r="E10" s="3" t="s">
        <v>47</v>
      </c>
      <c r="F10" s="3"/>
      <c r="G10" s="3" t="s">
        <v>32</v>
      </c>
      <c r="H10" s="3" t="s">
        <v>48</v>
      </c>
      <c r="I10" s="3"/>
      <c r="J10" s="3" t="s">
        <v>34</v>
      </c>
      <c r="K10" s="3" t="s">
        <v>35</v>
      </c>
      <c r="L10" s="3" t="s">
        <v>27</v>
      </c>
      <c r="M10" s="3" t="s">
        <v>36</v>
      </c>
      <c r="N10" s="3" t="str">
        <f>HYPERLINK("https://trade.intercom-it.com/index.php?option=com_ingo&amp;task=order.opticalwear&amp;sn=DMPF51KPPV13", "Photo")</f>
        <v>Photo</v>
      </c>
      <c r="O10" s="4">
        <v>400</v>
      </c>
      <c r="P10" s="3"/>
      <c r="Q10" s="3"/>
      <c r="R10" s="3"/>
      <c r="S10" s="3"/>
      <c r="T10" s="3"/>
    </row>
    <row r="11" spans="1:20" x14ac:dyDescent="0.3">
      <c r="A11" s="2" t="s">
        <v>20</v>
      </c>
      <c r="B11" s="3" t="s">
        <v>53</v>
      </c>
      <c r="C11" s="3" t="s">
        <v>46</v>
      </c>
      <c r="D11" s="3" t="s">
        <v>23</v>
      </c>
      <c r="E11" s="3" t="s">
        <v>47</v>
      </c>
      <c r="F11" s="3"/>
      <c r="G11" s="3" t="s">
        <v>32</v>
      </c>
      <c r="H11" s="3" t="s">
        <v>48</v>
      </c>
      <c r="I11" s="3"/>
      <c r="J11" s="3" t="s">
        <v>34</v>
      </c>
      <c r="K11" s="3" t="s">
        <v>35</v>
      </c>
      <c r="L11" s="3" t="s">
        <v>27</v>
      </c>
      <c r="M11" s="3" t="s">
        <v>43</v>
      </c>
      <c r="N11" s="3" t="str">
        <f>HYPERLINK("https://trade.intercom-it.com/index.php?option=com_ingo&amp;task=order.opticalwear&amp;sn=DMPF504CPV13", "Photo")</f>
        <v>Photo</v>
      </c>
      <c r="O11" s="4">
        <v>350</v>
      </c>
      <c r="P11" s="3"/>
      <c r="Q11" s="3"/>
      <c r="R11" s="3" t="s">
        <v>44</v>
      </c>
      <c r="S11" s="3" t="s">
        <v>51</v>
      </c>
      <c r="T11" s="3"/>
    </row>
    <row r="12" spans="1:20" x14ac:dyDescent="0.3">
      <c r="A12" s="2" t="s">
        <v>20</v>
      </c>
      <c r="B12" s="3" t="s">
        <v>54</v>
      </c>
      <c r="C12" s="3" t="s">
        <v>46</v>
      </c>
      <c r="D12" s="3" t="s">
        <v>23</v>
      </c>
      <c r="E12" s="3" t="s">
        <v>47</v>
      </c>
      <c r="F12" s="3"/>
      <c r="G12" s="3" t="s">
        <v>32</v>
      </c>
      <c r="H12" s="3" t="s">
        <v>48</v>
      </c>
      <c r="I12" s="3"/>
      <c r="J12" s="3" t="s">
        <v>34</v>
      </c>
      <c r="K12" s="3" t="s">
        <v>35</v>
      </c>
      <c r="L12" s="3" t="s">
        <v>27</v>
      </c>
      <c r="M12" s="3" t="s">
        <v>36</v>
      </c>
      <c r="N12" s="3" t="str">
        <f>HYPERLINK("https://trade.intercom-it.com/index.php?option=com_ingo&amp;task=order.opticalwear&amp;sn=DMPDV779PV13", "Photo")</f>
        <v>Photo</v>
      </c>
      <c r="O12" s="4">
        <v>400</v>
      </c>
      <c r="P12" s="3"/>
      <c r="Q12" s="3"/>
      <c r="R12" s="3"/>
      <c r="S12" s="3"/>
      <c r="T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Andrii Kozachuk</dc:creator>
  <cp:lastModifiedBy>Andrei Kozachuk</cp:lastModifiedBy>
  <dcterms:created xsi:type="dcterms:W3CDTF">2015-06-05T18:19:34Z</dcterms:created>
  <dcterms:modified xsi:type="dcterms:W3CDTF">2024-11-12T11:34:23Z</dcterms:modified>
</cp:coreProperties>
</file>